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8\"/>
    </mc:Choice>
  </mc:AlternateContent>
  <xr:revisionPtr revIDLastSave="0" documentId="8_{18054A23-243D-4DD8-80C4-AB678E8395B2}" xr6:coauthVersionLast="36" xr6:coauthVersionMax="36" xr10:uidLastSave="{00000000-0000-0000-0000-000000000000}"/>
  <bookViews>
    <workbookView xWindow="0" yWindow="0" windowWidth="21570" windowHeight="7980" xr2:uid="{EDFA12C9-99FB-4E1C-B01B-7983F110084F}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J17" i="1"/>
  <c r="I17" i="1"/>
  <c r="H17" i="1"/>
  <c r="L17" i="1" s="1"/>
  <c r="N17" i="1" s="1"/>
  <c r="G17" i="1"/>
  <c r="F17" i="1"/>
  <c r="K16" i="1"/>
  <c r="J16" i="1"/>
  <c r="I16" i="1"/>
  <c r="H16" i="1"/>
  <c r="L16" i="1" s="1"/>
  <c r="G16" i="1"/>
  <c r="F16" i="1"/>
  <c r="K15" i="1"/>
  <c r="J15" i="1"/>
  <c r="I15" i="1"/>
  <c r="H15" i="1"/>
  <c r="L15" i="1" s="1"/>
  <c r="N15" i="1" s="1"/>
  <c r="G15" i="1"/>
  <c r="F15" i="1"/>
  <c r="K14" i="1"/>
  <c r="J14" i="1"/>
  <c r="I14" i="1"/>
  <c r="H14" i="1"/>
  <c r="L14" i="1" s="1"/>
  <c r="G14" i="1"/>
  <c r="F14" i="1"/>
  <c r="K11" i="1"/>
  <c r="J11" i="1"/>
  <c r="I11" i="1"/>
  <c r="H11" i="1"/>
  <c r="L11" i="1" s="1"/>
  <c r="G11" i="1"/>
  <c r="F11" i="1"/>
  <c r="K10" i="1"/>
  <c r="J10" i="1"/>
  <c r="I10" i="1"/>
  <c r="H10" i="1"/>
  <c r="L10" i="1" s="1"/>
  <c r="G10" i="1"/>
  <c r="F10" i="1"/>
  <c r="K9" i="1"/>
  <c r="J9" i="1"/>
  <c r="I9" i="1"/>
  <c r="H9" i="1"/>
  <c r="L9" i="1" s="1"/>
  <c r="N9" i="1" s="1"/>
  <c r="G9" i="1"/>
  <c r="F9" i="1"/>
  <c r="K8" i="1"/>
  <c r="J8" i="1"/>
  <c r="I8" i="1"/>
  <c r="H8" i="1"/>
  <c r="L8" i="1" s="1"/>
  <c r="G8" i="1"/>
  <c r="F8" i="1"/>
  <c r="K5" i="1"/>
  <c r="J5" i="1"/>
  <c r="I5" i="1"/>
  <c r="H5" i="1"/>
  <c r="L5" i="1" s="1"/>
  <c r="G5" i="1"/>
  <c r="F5" i="1"/>
  <c r="K4" i="1"/>
  <c r="J4" i="1"/>
  <c r="I4" i="1"/>
  <c r="H4" i="1"/>
  <c r="L4" i="1" s="1"/>
  <c r="G4" i="1"/>
  <c r="F4" i="1"/>
  <c r="K3" i="1"/>
  <c r="J3" i="1"/>
  <c r="I3" i="1"/>
  <c r="H3" i="1"/>
  <c r="L3" i="1" s="1"/>
  <c r="N3" i="1" s="1"/>
  <c r="G3" i="1"/>
  <c r="F3" i="1"/>
  <c r="K2" i="1"/>
  <c r="J2" i="1"/>
  <c r="I2" i="1"/>
  <c r="H2" i="1"/>
  <c r="L2" i="1" s="1"/>
  <c r="N2" i="1" s="1"/>
  <c r="G2" i="1"/>
  <c r="F2" i="1"/>
  <c r="N5" i="1" l="1"/>
  <c r="N10" i="1"/>
  <c r="N14" i="1"/>
  <c r="N11" i="1"/>
  <c r="N4" i="1"/>
  <c r="N8" i="1"/>
  <c r="N16" i="1"/>
</calcChain>
</file>

<file path=xl/sharedStrings.xml><?xml version="1.0" encoding="utf-8"?>
<sst xmlns="http://schemas.openxmlformats.org/spreadsheetml/2006/main" count="69" uniqueCount="30">
  <si>
    <t>Name</t>
  </si>
  <si>
    <t>Age Group</t>
  </si>
  <si>
    <t>Level</t>
  </si>
  <si>
    <t>Club</t>
  </si>
  <si>
    <t>P-Bars</t>
  </si>
  <si>
    <t>Pommell</t>
  </si>
  <si>
    <t>Rings</t>
  </si>
  <si>
    <t>High Bar</t>
  </si>
  <si>
    <t>Floor</t>
  </si>
  <si>
    <t>Vault</t>
  </si>
  <si>
    <t>Total</t>
  </si>
  <si>
    <t>Position</t>
  </si>
  <si>
    <t>Elias Yorkstone</t>
  </si>
  <si>
    <t>9&amp;10</t>
  </si>
  <si>
    <t>Upstarts</t>
  </si>
  <si>
    <t>Trevelyan Buzza</t>
  </si>
  <si>
    <t>Ben Kinnel</t>
  </si>
  <si>
    <t>Daniel Sutherland</t>
  </si>
  <si>
    <t>Sam Giles</t>
  </si>
  <si>
    <t>Ben Smejko</t>
  </si>
  <si>
    <t>11&amp;12</t>
  </si>
  <si>
    <t>Callam O’Callahan</t>
  </si>
  <si>
    <t>Domenik Kulnev</t>
  </si>
  <si>
    <t>Gymzone</t>
  </si>
  <si>
    <t>Alex Nelson</t>
  </si>
  <si>
    <t>12+</t>
  </si>
  <si>
    <t>Sebastian Yorkstone</t>
  </si>
  <si>
    <t>Tom Giles</t>
  </si>
  <si>
    <t>10&amp;11</t>
  </si>
  <si>
    <t>Charlie Whitcombe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</si>
</sst>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16" fontId="0" fillId="0" borderId="2" xfId="0" quotePrefix="1" applyNumberFormat="1" applyBorder="1"/>
    <xf numFmtId="2" fontId="0" fillId="2" borderId="2" xfId="0" applyNumberFormat="1" applyFill="1" applyBorder="1"/>
    <xf numFmtId="2" fontId="0" fillId="0" borderId="3" xfId="0" applyNumberFormat="1" applyBorder="1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3" borderId="5" xfId="0" applyNumberFormat="1" applyFill="1" applyBorder="1"/>
    <xf numFmtId="2" fontId="0" fillId="4" borderId="5" xfId="0" applyNumberFormat="1" applyFill="1" applyBorder="1"/>
    <xf numFmtId="2" fontId="0" fillId="2" borderId="5" xfId="0" applyNumberFormat="1" applyFill="1" applyBorder="1"/>
    <xf numFmtId="2" fontId="0" fillId="0" borderId="6" xfId="0" applyNumberFormat="1" applyBorder="1"/>
    <xf numFmtId="0" fontId="0" fillId="0" borderId="7" xfId="0" applyBorder="1"/>
    <xf numFmtId="0" fontId="0" fillId="0" borderId="0" xfId="0" applyBorder="1"/>
    <xf numFmtId="2" fontId="0" fillId="2" borderId="0" xfId="0" applyNumberFormat="1" applyFill="1" applyBorder="1"/>
    <xf numFmtId="2" fontId="0" fillId="3" borderId="0" xfId="0" applyNumberFormat="1" applyFill="1" applyBorder="1"/>
    <xf numFmtId="2" fontId="0" fillId="0" borderId="8" xfId="0" applyNumberFormat="1" applyBorder="1"/>
    <xf numFmtId="0" fontId="0" fillId="0" borderId="9" xfId="0" applyBorder="1"/>
    <xf numFmtId="0" fontId="0" fillId="0" borderId="10" xfId="0" applyBorder="1"/>
    <xf numFmtId="2" fontId="0" fillId="4" borderId="10" xfId="0" applyNumberFormat="1" applyFill="1" applyBorder="1"/>
    <xf numFmtId="2" fontId="0" fillId="3" borderId="10" xfId="0" applyNumberFormat="1" applyFill="1" applyBorder="1"/>
    <xf numFmtId="2" fontId="0" fillId="2" borderId="10" xfId="0" applyNumberFormat="1" applyFill="1" applyBorder="1"/>
    <xf numFmtId="2" fontId="0" fillId="0" borderId="11" xfId="0" applyNumberFormat="1" applyBorder="1"/>
    <xf numFmtId="16" fontId="0" fillId="0" borderId="5" xfId="0" quotePrefix="1" applyNumberFormat="1" applyBorder="1"/>
    <xf numFmtId="16" fontId="0" fillId="0" borderId="0" xfId="0" quotePrefix="1" applyNumberFormat="1" applyBorder="1"/>
    <xf numFmtId="2" fontId="0" fillId="4" borderId="0" xfId="0" applyNumberFormat="1" applyFill="1" applyBorder="1"/>
    <xf numFmtId="2" fontId="0" fillId="0" borderId="0" xfId="0" applyNumberFormat="1" applyBorder="1"/>
    <xf numFmtId="16" fontId="0" fillId="0" borderId="10" xfId="0" quotePrefix="1" applyNumberFormat="1" applyBorder="1"/>
    <xf numFmtId="2" fontId="0" fillId="0" borderId="5" xfId="0" applyNumberFormat="1" applyBorder="1"/>
    <xf numFmtId="2" fontId="0" fillId="0" borderId="10" xfId="0" applyNumberFormat="1" applyBorder="1"/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nni/Downloads/LGA%20Team%20Comp%2016.9.1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 1"/>
      <sheetName val="Round 2"/>
      <sheetName val="Round 3"/>
      <sheetName val="Round 3 Boys"/>
      <sheetName val="Round 1 Input"/>
      <sheetName val="Round 2 Input"/>
      <sheetName val="Round 3 - Input"/>
      <sheetName val="Round 3 Boys 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E3">
            <v>12.5</v>
          </cell>
          <cell r="F3">
            <v>2</v>
          </cell>
          <cell r="G3">
            <v>2</v>
          </cell>
          <cell r="H3">
            <v>12.5</v>
          </cell>
          <cell r="I3">
            <v>1.1000000000000001</v>
          </cell>
          <cell r="J3">
            <v>1.1000000000000001</v>
          </cell>
          <cell r="K3">
            <v>12.6</v>
          </cell>
          <cell r="L3">
            <v>1.6</v>
          </cell>
          <cell r="M3">
            <v>1.6</v>
          </cell>
          <cell r="N3">
            <v>13</v>
          </cell>
          <cell r="O3">
            <v>1.2</v>
          </cell>
          <cell r="P3">
            <v>1.2</v>
          </cell>
          <cell r="Q3">
            <v>12.5</v>
          </cell>
          <cell r="R3">
            <v>0.9</v>
          </cell>
          <cell r="S3">
            <v>0.9</v>
          </cell>
          <cell r="T3">
            <v>12.5</v>
          </cell>
          <cell r="U3">
            <v>0.4</v>
          </cell>
          <cell r="V3">
            <v>0.4</v>
          </cell>
        </row>
        <row r="4">
          <cell r="E4">
            <v>12.5</v>
          </cell>
          <cell r="F4">
            <v>1.2</v>
          </cell>
          <cell r="G4">
            <v>1.2</v>
          </cell>
          <cell r="H4">
            <v>12.5</v>
          </cell>
          <cell r="I4">
            <v>0.6</v>
          </cell>
          <cell r="J4">
            <v>0.6</v>
          </cell>
          <cell r="K4">
            <v>12.6</v>
          </cell>
          <cell r="L4">
            <v>2</v>
          </cell>
          <cell r="M4">
            <v>2</v>
          </cell>
          <cell r="N4">
            <v>13</v>
          </cell>
          <cell r="O4">
            <v>0.7</v>
          </cell>
          <cell r="P4">
            <v>0.7</v>
          </cell>
          <cell r="Q4">
            <v>12.5</v>
          </cell>
          <cell r="R4">
            <v>1.4</v>
          </cell>
          <cell r="S4">
            <v>1.4</v>
          </cell>
          <cell r="T4">
            <v>12.5</v>
          </cell>
          <cell r="U4">
            <v>0.6</v>
          </cell>
          <cell r="V4">
            <v>0.6</v>
          </cell>
        </row>
        <row r="5">
          <cell r="E5">
            <v>12.5</v>
          </cell>
          <cell r="F5">
            <v>0.5</v>
          </cell>
          <cell r="G5">
            <v>0.5</v>
          </cell>
          <cell r="H5">
            <v>13</v>
          </cell>
          <cell r="I5">
            <v>0.5</v>
          </cell>
          <cell r="J5">
            <v>0.5</v>
          </cell>
          <cell r="K5">
            <v>12.6</v>
          </cell>
          <cell r="L5">
            <v>1</v>
          </cell>
          <cell r="M5">
            <v>1</v>
          </cell>
          <cell r="N5">
            <v>13</v>
          </cell>
          <cell r="O5">
            <v>1.2</v>
          </cell>
          <cell r="P5">
            <v>1.2</v>
          </cell>
          <cell r="Q5">
            <v>12.5</v>
          </cell>
          <cell r="R5">
            <v>1.2</v>
          </cell>
          <cell r="S5">
            <v>1.2</v>
          </cell>
          <cell r="T5">
            <v>12.5</v>
          </cell>
          <cell r="U5">
            <v>0.9</v>
          </cell>
          <cell r="V5">
            <v>0.9</v>
          </cell>
        </row>
        <row r="6">
          <cell r="E6">
            <v>12.5</v>
          </cell>
          <cell r="F6">
            <v>1.8</v>
          </cell>
          <cell r="G6">
            <v>1.8</v>
          </cell>
          <cell r="H6">
            <v>12.5</v>
          </cell>
          <cell r="I6">
            <v>1</v>
          </cell>
          <cell r="J6">
            <v>1</v>
          </cell>
          <cell r="K6">
            <v>12.6</v>
          </cell>
          <cell r="L6">
            <v>1.3</v>
          </cell>
          <cell r="M6">
            <v>1.3</v>
          </cell>
          <cell r="N6">
            <v>13</v>
          </cell>
          <cell r="O6">
            <v>1.8</v>
          </cell>
          <cell r="P6">
            <v>1.8</v>
          </cell>
          <cell r="Q6">
            <v>12.5</v>
          </cell>
          <cell r="R6">
            <v>1.2</v>
          </cell>
          <cell r="S6">
            <v>1.2</v>
          </cell>
          <cell r="T6">
            <v>12.5</v>
          </cell>
          <cell r="U6">
            <v>1.3</v>
          </cell>
          <cell r="V6">
            <v>1.3</v>
          </cell>
        </row>
        <row r="8">
          <cell r="E8">
            <v>12.5</v>
          </cell>
          <cell r="F8">
            <v>3.1</v>
          </cell>
          <cell r="G8">
            <v>3.1</v>
          </cell>
          <cell r="H8">
            <v>15</v>
          </cell>
          <cell r="I8">
            <v>2.8</v>
          </cell>
          <cell r="J8">
            <v>2.8</v>
          </cell>
          <cell r="K8">
            <v>12.6</v>
          </cell>
          <cell r="L8">
            <v>3.8</v>
          </cell>
          <cell r="M8">
            <v>3.8</v>
          </cell>
          <cell r="N8">
            <v>13</v>
          </cell>
          <cell r="O8">
            <v>4.2</v>
          </cell>
          <cell r="P8">
            <v>4.2</v>
          </cell>
          <cell r="Q8">
            <v>14.7</v>
          </cell>
          <cell r="R8">
            <v>2.7</v>
          </cell>
          <cell r="S8">
            <v>2.7</v>
          </cell>
          <cell r="T8">
            <v>12.5</v>
          </cell>
          <cell r="U8">
            <v>0.7</v>
          </cell>
          <cell r="V8">
            <v>0.7</v>
          </cell>
        </row>
        <row r="9">
          <cell r="E9">
            <v>12.5</v>
          </cell>
          <cell r="F9">
            <v>2.4</v>
          </cell>
          <cell r="G9">
            <v>2.4</v>
          </cell>
          <cell r="H9">
            <v>15</v>
          </cell>
          <cell r="I9">
            <v>1.6</v>
          </cell>
          <cell r="J9">
            <v>1.6</v>
          </cell>
          <cell r="K9">
            <v>12.6</v>
          </cell>
          <cell r="L9">
            <v>3.3</v>
          </cell>
          <cell r="M9">
            <v>3.3</v>
          </cell>
          <cell r="N9">
            <v>13</v>
          </cell>
          <cell r="O9">
            <v>3.6</v>
          </cell>
          <cell r="P9">
            <v>3.6</v>
          </cell>
          <cell r="Q9">
            <v>14.9</v>
          </cell>
          <cell r="R9">
            <v>2.5</v>
          </cell>
          <cell r="S9">
            <v>2.5</v>
          </cell>
          <cell r="T9">
            <v>13</v>
          </cell>
          <cell r="U9">
            <v>1.2</v>
          </cell>
          <cell r="V9">
            <v>1.2</v>
          </cell>
        </row>
        <row r="10">
          <cell r="E10">
            <v>12.5</v>
          </cell>
          <cell r="F10">
            <v>2.8</v>
          </cell>
          <cell r="G10">
            <v>2.8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14.8</v>
          </cell>
          <cell r="R10">
            <v>2.5</v>
          </cell>
          <cell r="S10">
            <v>2.5</v>
          </cell>
          <cell r="T10">
            <v>12.5</v>
          </cell>
          <cell r="U10">
            <v>0.6</v>
          </cell>
          <cell r="V10">
            <v>0.6</v>
          </cell>
        </row>
        <row r="11">
          <cell r="E11">
            <v>12.5</v>
          </cell>
          <cell r="F11">
            <v>3.3</v>
          </cell>
          <cell r="G11">
            <v>3.3</v>
          </cell>
          <cell r="H11">
            <v>8</v>
          </cell>
          <cell r="I11">
            <v>2</v>
          </cell>
          <cell r="J11">
            <v>2</v>
          </cell>
          <cell r="K11">
            <v>11.6</v>
          </cell>
          <cell r="L11">
            <v>3</v>
          </cell>
          <cell r="M11">
            <v>3</v>
          </cell>
          <cell r="N11">
            <v>13</v>
          </cell>
          <cell r="O11">
            <v>5.9</v>
          </cell>
          <cell r="P11">
            <v>5.9</v>
          </cell>
          <cell r="Q11">
            <v>14.3</v>
          </cell>
          <cell r="R11">
            <v>2.5</v>
          </cell>
          <cell r="S11">
            <v>2.5</v>
          </cell>
          <cell r="T11">
            <v>13</v>
          </cell>
          <cell r="U11">
            <v>1</v>
          </cell>
          <cell r="V11">
            <v>1</v>
          </cell>
        </row>
        <row r="13">
          <cell r="E13">
            <v>12.5</v>
          </cell>
          <cell r="F13">
            <v>2</v>
          </cell>
          <cell r="G13">
            <v>2</v>
          </cell>
          <cell r="H13">
            <v>13.3</v>
          </cell>
          <cell r="I13">
            <v>3.7</v>
          </cell>
          <cell r="J13">
            <v>3.7</v>
          </cell>
          <cell r="K13">
            <v>0</v>
          </cell>
          <cell r="L13">
            <v>0</v>
          </cell>
          <cell r="M13">
            <v>0</v>
          </cell>
          <cell r="N13">
            <v>13</v>
          </cell>
          <cell r="O13">
            <v>3</v>
          </cell>
          <cell r="P13">
            <v>3</v>
          </cell>
          <cell r="Q13">
            <v>14.4</v>
          </cell>
          <cell r="R13">
            <v>2</v>
          </cell>
          <cell r="S13">
            <v>2</v>
          </cell>
          <cell r="T13">
            <v>12.9</v>
          </cell>
          <cell r="U13">
            <v>0.8</v>
          </cell>
          <cell r="V13">
            <v>0.8</v>
          </cell>
        </row>
        <row r="14">
          <cell r="E14">
            <v>12.5</v>
          </cell>
          <cell r="F14">
            <v>2.8</v>
          </cell>
          <cell r="G14">
            <v>2.8</v>
          </cell>
          <cell r="H14">
            <v>0</v>
          </cell>
          <cell r="I14">
            <v>0</v>
          </cell>
          <cell r="J14">
            <v>0</v>
          </cell>
          <cell r="K14">
            <v>13.5</v>
          </cell>
          <cell r="L14">
            <v>4.0999999999999996</v>
          </cell>
          <cell r="M14">
            <v>4.0999999999999996</v>
          </cell>
          <cell r="N14">
            <v>13</v>
          </cell>
          <cell r="O14">
            <v>6.2</v>
          </cell>
          <cell r="P14">
            <v>6.2</v>
          </cell>
          <cell r="Q14">
            <v>14.6</v>
          </cell>
          <cell r="R14">
            <v>2</v>
          </cell>
          <cell r="S14">
            <v>2</v>
          </cell>
          <cell r="T14">
            <v>13.2</v>
          </cell>
          <cell r="U14">
            <v>1.1000000000000001</v>
          </cell>
          <cell r="V14">
            <v>1.1000000000000001</v>
          </cell>
        </row>
        <row r="15">
          <cell r="E15">
            <v>12.5</v>
          </cell>
          <cell r="F15">
            <v>2.1</v>
          </cell>
          <cell r="G15">
            <v>2.1</v>
          </cell>
          <cell r="H15">
            <v>13.3</v>
          </cell>
          <cell r="I15">
            <v>2.7</v>
          </cell>
          <cell r="J15">
            <v>2.7</v>
          </cell>
          <cell r="K15">
            <v>13.5</v>
          </cell>
          <cell r="L15">
            <v>3.5</v>
          </cell>
          <cell r="M15">
            <v>3.5</v>
          </cell>
          <cell r="N15">
            <v>13</v>
          </cell>
          <cell r="O15">
            <v>2.9</v>
          </cell>
          <cell r="P15">
            <v>2.9</v>
          </cell>
          <cell r="Q15">
            <v>14.5</v>
          </cell>
          <cell r="R15">
            <v>1.7</v>
          </cell>
          <cell r="S15">
            <v>1.7</v>
          </cell>
          <cell r="T15">
            <v>13</v>
          </cell>
          <cell r="U15">
            <v>0.8</v>
          </cell>
          <cell r="V15">
            <v>0.8</v>
          </cell>
        </row>
        <row r="16">
          <cell r="E16">
            <v>12</v>
          </cell>
          <cell r="F16">
            <v>2.6</v>
          </cell>
          <cell r="G16">
            <v>2.6</v>
          </cell>
          <cell r="H16">
            <v>12.3</v>
          </cell>
          <cell r="I16">
            <v>6.5</v>
          </cell>
          <cell r="J16">
            <v>6.5</v>
          </cell>
          <cell r="K16">
            <v>11.5</v>
          </cell>
          <cell r="L16">
            <v>3.2</v>
          </cell>
          <cell r="M16">
            <v>3.2</v>
          </cell>
          <cell r="N16">
            <v>12</v>
          </cell>
          <cell r="O16">
            <v>4.9000000000000004</v>
          </cell>
          <cell r="P16">
            <v>4.9000000000000004</v>
          </cell>
          <cell r="Q16">
            <v>14.4</v>
          </cell>
          <cell r="R16">
            <v>1.6</v>
          </cell>
          <cell r="S16">
            <v>1.6</v>
          </cell>
          <cell r="T16">
            <v>13</v>
          </cell>
          <cell r="U16">
            <v>1.4</v>
          </cell>
          <cell r="V16">
            <v>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56EC-0E88-4D0D-97ED-79013BE32DA3}">
  <dimension ref="A1:N17"/>
  <sheetViews>
    <sheetView tabSelected="1" workbookViewId="0">
      <selection sqref="A1:N17"/>
    </sheetView>
  </sheetViews>
  <sheetFormatPr defaultRowHeight="15" x14ac:dyDescent="0.25"/>
  <cols>
    <col min="1" max="1" width="4" bestFit="1" customWidth="1"/>
    <col min="2" max="2" width="19.140625" bestFit="1" customWidth="1"/>
    <col min="3" max="3" width="10.42578125" bestFit="1" customWidth="1"/>
    <col min="4" max="4" width="5.7109375" bestFit="1" customWidth="1"/>
    <col min="5" max="5" width="9.28515625" bestFit="1" customWidth="1"/>
    <col min="6" max="6" width="6.5703125" bestFit="1" customWidth="1"/>
    <col min="7" max="7" width="9" bestFit="1" customWidth="1"/>
    <col min="8" max="8" width="5.7109375" bestFit="1" customWidth="1"/>
    <col min="9" max="9" width="8.28515625" bestFit="1" customWidth="1"/>
    <col min="10" max="10" width="5.5703125" bestFit="1" customWidth="1"/>
    <col min="11" max="11" width="5.7109375" bestFit="1" customWidth="1"/>
    <col min="12" max="12" width="5.5703125" bestFit="1" customWidth="1"/>
    <col min="14" max="14" width="8.28515625" bestFit="1" customWidth="1"/>
  </cols>
  <sheetData>
    <row r="1" spans="1:14" ht="15.75" thickBo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N1" s="2" t="s">
        <v>11</v>
      </c>
    </row>
    <row r="2" spans="1:14" ht="15.75" thickBot="1" x14ac:dyDescent="0.3">
      <c r="A2" s="3">
        <v>105</v>
      </c>
      <c r="B2" s="4" t="s">
        <v>12</v>
      </c>
      <c r="C2" s="5" t="s">
        <v>13</v>
      </c>
      <c r="D2" s="4">
        <v>1</v>
      </c>
      <c r="E2" s="4" t="s">
        <v>14</v>
      </c>
      <c r="F2" s="6">
        <f>IFERROR('[1]Round 3 Boys Input'!E3-AVERAGE('[1]Round 3 Boys Input'!F3:G3),"")</f>
        <v>10.5</v>
      </c>
      <c r="G2" s="6">
        <f>IFERROR('[1]Round 3 Boys Input'!H3-AVERAGE('[1]Round 3 Boys Input'!I3:J3),"")</f>
        <v>11.4</v>
      </c>
      <c r="H2" s="6">
        <f>IFERROR('[1]Round 3 Boys Input'!K3-AVERAGE('[1]Round 3 Boys Input'!L3:M3),"")</f>
        <v>11</v>
      </c>
      <c r="I2" s="6">
        <f>IFERROR('[1]Round 3 Boys Input'!N3-AVERAGE('[1]Round 3 Boys Input'!O3:P3),"")</f>
        <v>11.8</v>
      </c>
      <c r="J2" s="6">
        <f>IFERROR('[1]Round 3 Boys Input'!Q3-AVERAGE('[1]Round 3 Boys Input'!R3:S3),"")</f>
        <v>11.6</v>
      </c>
      <c r="K2" s="6">
        <f>IFERROR('[1]Round 3 Boys Input'!T3-AVERAGE('[1]Round 3 Boys Input'!U3:V3),"")</f>
        <v>12.1</v>
      </c>
      <c r="L2" s="7">
        <f>SUM(F2:K2)</f>
        <v>68.400000000000006</v>
      </c>
      <c r="N2" s="8">
        <f>IF(COUNTIF($L$2,L2)&gt;1,"="&amp;_xlfn.RANK.EQ(L2,$L$2),_xlfn.RANK.EQ(L2,$L$2))</f>
        <v>1</v>
      </c>
    </row>
    <row r="3" spans="1:14" x14ac:dyDescent="0.25">
      <c r="A3" s="9">
        <v>106</v>
      </c>
      <c r="B3" s="10" t="s">
        <v>15</v>
      </c>
      <c r="C3" s="10">
        <v>8</v>
      </c>
      <c r="D3" s="10">
        <v>1</v>
      </c>
      <c r="E3" s="10" t="s">
        <v>14</v>
      </c>
      <c r="F3" s="11">
        <f>IFERROR('[1]Round 3 Boys Input'!E4-AVERAGE('[1]Round 3 Boys Input'!F4:G4),"")</f>
        <v>11.3</v>
      </c>
      <c r="G3" s="11">
        <f>IFERROR('[1]Round 3 Boys Input'!H4-AVERAGE('[1]Round 3 Boys Input'!I4:J4),"")</f>
        <v>11.9</v>
      </c>
      <c r="H3" s="12">
        <f>IFERROR('[1]Round 3 Boys Input'!K4-AVERAGE('[1]Round 3 Boys Input'!L4:M4),"")</f>
        <v>10.6</v>
      </c>
      <c r="I3" s="13">
        <f>IFERROR('[1]Round 3 Boys Input'!N4-AVERAGE('[1]Round 3 Boys Input'!O4:P4),"")</f>
        <v>12.3</v>
      </c>
      <c r="J3" s="11">
        <f>IFERROR('[1]Round 3 Boys Input'!Q4-AVERAGE('[1]Round 3 Boys Input'!R4:S4),"")</f>
        <v>11.1</v>
      </c>
      <c r="K3" s="13">
        <f>IFERROR('[1]Round 3 Boys Input'!T4-AVERAGE('[1]Round 3 Boys Input'!U4:V4),"")</f>
        <v>11.9</v>
      </c>
      <c r="L3" s="14">
        <f t="shared" ref="L3:L5" si="0">SUM(F3:K3)</f>
        <v>69.100000000000009</v>
      </c>
      <c r="N3" s="8">
        <f>IF(COUNTIF($L$3:$L$5,L3)&gt;1,"="&amp;_xlfn.RANK.EQ(L3,$L$3:$L$5),_xlfn.RANK.EQ(L3,$L$3:$L$5))</f>
        <v>2</v>
      </c>
    </row>
    <row r="4" spans="1:14" x14ac:dyDescent="0.25">
      <c r="A4" s="15">
        <v>107</v>
      </c>
      <c r="B4" s="16" t="s">
        <v>16</v>
      </c>
      <c r="C4" s="16">
        <v>8</v>
      </c>
      <c r="D4" s="16">
        <v>1</v>
      </c>
      <c r="E4" s="16" t="s">
        <v>14</v>
      </c>
      <c r="F4" s="17">
        <f>IFERROR('[1]Round 3 Boys Input'!E5-AVERAGE('[1]Round 3 Boys Input'!F5:G5),"")</f>
        <v>12</v>
      </c>
      <c r="G4" s="17">
        <f>IFERROR('[1]Round 3 Boys Input'!H5-AVERAGE('[1]Round 3 Boys Input'!I5:J5),"")</f>
        <v>12.5</v>
      </c>
      <c r="H4" s="17">
        <f>IFERROR('[1]Round 3 Boys Input'!K5-AVERAGE('[1]Round 3 Boys Input'!L5:M5),"")</f>
        <v>11.6</v>
      </c>
      <c r="I4" s="18">
        <f>IFERROR('[1]Round 3 Boys Input'!N5-AVERAGE('[1]Round 3 Boys Input'!O5:P5),"")</f>
        <v>11.8</v>
      </c>
      <c r="J4" s="17">
        <f>IFERROR('[1]Round 3 Boys Input'!Q5-AVERAGE('[1]Round 3 Boys Input'!R5:S5),"")</f>
        <v>11.3</v>
      </c>
      <c r="K4" s="18">
        <f>IFERROR('[1]Round 3 Boys Input'!T5-AVERAGE('[1]Round 3 Boys Input'!U5:V5),"")</f>
        <v>11.6</v>
      </c>
      <c r="L4" s="19">
        <f t="shared" si="0"/>
        <v>70.8</v>
      </c>
      <c r="N4" s="8">
        <f t="shared" ref="N4:N5" si="1">IF(COUNTIF($L$3:$L$5,L4)&gt;1,"="&amp;_xlfn.RANK.EQ(L4,$L$3:$L$5),_xlfn.RANK.EQ(L4,$L$3:$L$5))</f>
        <v>1</v>
      </c>
    </row>
    <row r="5" spans="1:14" ht="15.75" thickBot="1" x14ac:dyDescent="0.3">
      <c r="A5" s="20">
        <v>108</v>
      </c>
      <c r="B5" s="21" t="s">
        <v>17</v>
      </c>
      <c r="C5" s="21">
        <v>8</v>
      </c>
      <c r="D5" s="21">
        <v>1</v>
      </c>
      <c r="E5" s="21" t="s">
        <v>14</v>
      </c>
      <c r="F5" s="22">
        <f>IFERROR('[1]Round 3 Boys Input'!E6-AVERAGE('[1]Round 3 Boys Input'!F6:G6),"")</f>
        <v>10.7</v>
      </c>
      <c r="G5" s="22">
        <f>IFERROR('[1]Round 3 Boys Input'!H6-AVERAGE('[1]Round 3 Boys Input'!I6:J6),"")</f>
        <v>11.5</v>
      </c>
      <c r="H5" s="23">
        <f>IFERROR('[1]Round 3 Boys Input'!K6-AVERAGE('[1]Round 3 Boys Input'!L6:M6),"")</f>
        <v>11.299999999999999</v>
      </c>
      <c r="I5" s="22">
        <f>IFERROR('[1]Round 3 Boys Input'!N6-AVERAGE('[1]Round 3 Boys Input'!O6:P6),"")</f>
        <v>11.2</v>
      </c>
      <c r="J5" s="24">
        <f>IFERROR('[1]Round 3 Boys Input'!Q6-AVERAGE('[1]Round 3 Boys Input'!R6:S6),"")</f>
        <v>11.3</v>
      </c>
      <c r="K5" s="22">
        <f>IFERROR('[1]Round 3 Boys Input'!T6-AVERAGE('[1]Round 3 Boys Input'!U6:V6),"")</f>
        <v>11.2</v>
      </c>
      <c r="L5" s="25">
        <f t="shared" si="0"/>
        <v>67.2</v>
      </c>
      <c r="N5" s="8">
        <f t="shared" si="1"/>
        <v>3</v>
      </c>
    </row>
    <row r="6" spans="1:14" x14ac:dyDescent="0.25">
      <c r="N6" s="8"/>
    </row>
    <row r="7" spans="1:14" ht="15.75" thickBot="1" x14ac:dyDescent="0.3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N7" s="2" t="s">
        <v>11</v>
      </c>
    </row>
    <row r="8" spans="1:14" ht="15.75" thickBot="1" x14ac:dyDescent="0.3">
      <c r="A8" s="3">
        <v>104</v>
      </c>
      <c r="B8" s="4" t="s">
        <v>18</v>
      </c>
      <c r="C8" s="5" t="s">
        <v>13</v>
      </c>
      <c r="D8" s="4">
        <v>2</v>
      </c>
      <c r="E8" s="4" t="s">
        <v>14</v>
      </c>
      <c r="F8" s="6">
        <f>IFERROR('[1]Round 3 Boys Input'!E8-AVERAGE('[1]Round 3 Boys Input'!F8:G8),"")</f>
        <v>9.4</v>
      </c>
      <c r="G8" s="6">
        <f>IFERROR('[1]Round 3 Boys Input'!H8-AVERAGE('[1]Round 3 Boys Input'!I8:J8),"")</f>
        <v>12.2</v>
      </c>
      <c r="H8" s="6">
        <f>IFERROR('[1]Round 3 Boys Input'!K8-AVERAGE('[1]Round 3 Boys Input'!L8:M8),"")</f>
        <v>8.8000000000000007</v>
      </c>
      <c r="I8" s="6">
        <f>IFERROR('[1]Round 3 Boys Input'!N8-AVERAGE('[1]Round 3 Boys Input'!O8:P8),"")</f>
        <v>8.8000000000000007</v>
      </c>
      <c r="J8" s="6">
        <f>IFERROR('[1]Round 3 Boys Input'!Q8-AVERAGE('[1]Round 3 Boys Input'!R8:S8),"")</f>
        <v>12</v>
      </c>
      <c r="K8" s="6">
        <f>IFERROR('[1]Round 3 Boys Input'!T8-AVERAGE('[1]Round 3 Boys Input'!U8:V8),"")</f>
        <v>11.8</v>
      </c>
      <c r="L8" s="7">
        <f>SUM(F8:K8)</f>
        <v>63</v>
      </c>
      <c r="N8" s="8">
        <f>IF(COUNTIF($L$2,L8)&gt;1,"="&amp;_xlfn.RANK.EQ(L8,$L$8),_xlfn.RANK.EQ(L8,$L$8))</f>
        <v>1</v>
      </c>
    </row>
    <row r="9" spans="1:14" x14ac:dyDescent="0.25">
      <c r="A9" s="9">
        <v>102</v>
      </c>
      <c r="B9" s="10" t="s">
        <v>19</v>
      </c>
      <c r="C9" s="26" t="s">
        <v>20</v>
      </c>
      <c r="D9" s="10">
        <v>2</v>
      </c>
      <c r="E9" s="10" t="s">
        <v>14</v>
      </c>
      <c r="F9" s="13">
        <f>IFERROR('[1]Round 3 Boys Input'!E9-AVERAGE('[1]Round 3 Boys Input'!F9:G9),"")</f>
        <v>10.1</v>
      </c>
      <c r="G9" s="13">
        <f>IFERROR('[1]Round 3 Boys Input'!H9-AVERAGE('[1]Round 3 Boys Input'!I9:J9),"")</f>
        <v>13.4</v>
      </c>
      <c r="H9" s="13">
        <f>IFERROR('[1]Round 3 Boys Input'!K9-AVERAGE('[1]Round 3 Boys Input'!L9:M9),"")</f>
        <v>9.3000000000000007</v>
      </c>
      <c r="I9" s="13">
        <f>IFERROR('[1]Round 3 Boys Input'!N9-AVERAGE('[1]Round 3 Boys Input'!O9:P9),"")</f>
        <v>9.4</v>
      </c>
      <c r="J9" s="13">
        <f>IFERROR('[1]Round 3 Boys Input'!Q9-AVERAGE('[1]Round 3 Boys Input'!R9:S9),"")</f>
        <v>12.4</v>
      </c>
      <c r="K9" s="12">
        <f>IFERROR('[1]Round 3 Boys Input'!T9-AVERAGE('[1]Round 3 Boys Input'!U9:V9),"")</f>
        <v>11.8</v>
      </c>
      <c r="L9" s="14">
        <f>SUM(F9:K9)</f>
        <v>66.399999999999991</v>
      </c>
      <c r="N9" s="8">
        <f>IF(COUNTIFS($C$9:$C$11,C9,$L$9:$L$11,L9)&gt;1,"="&amp;_xlfn.RANK.EQ(L9,$L$9:$L$11),_xlfn.RANK.EQ(L9,$L$9:$L$11))</f>
        <v>1</v>
      </c>
    </row>
    <row r="10" spans="1:14" x14ac:dyDescent="0.25">
      <c r="A10" s="15">
        <v>103</v>
      </c>
      <c r="B10" s="16" t="s">
        <v>21</v>
      </c>
      <c r="C10" s="27" t="s">
        <v>20</v>
      </c>
      <c r="D10" s="16">
        <v>2</v>
      </c>
      <c r="E10" s="16" t="s">
        <v>14</v>
      </c>
      <c r="F10" s="18">
        <f>IFERROR('[1]Round 3 Boys Input'!E10-AVERAGE('[1]Round 3 Boys Input'!F10:G10),"")</f>
        <v>9.6999999999999993</v>
      </c>
      <c r="G10" s="28">
        <f>IFERROR('[1]Round 3 Boys Input'!H10-AVERAGE('[1]Round 3 Boys Input'!I10:J10),"")</f>
        <v>0</v>
      </c>
      <c r="H10" s="29">
        <f>IFERROR('[1]Round 3 Boys Input'!K10-AVERAGE('[1]Round 3 Boys Input'!L10:M10),"")</f>
        <v>0</v>
      </c>
      <c r="I10" s="29">
        <f>IFERROR('[1]Round 3 Boys Input'!N10-AVERAGE('[1]Round 3 Boys Input'!O10:P10),"")</f>
        <v>0</v>
      </c>
      <c r="J10" s="18">
        <f>IFERROR('[1]Round 3 Boys Input'!Q10-AVERAGE('[1]Round 3 Boys Input'!R10:S10),"")</f>
        <v>12.3</v>
      </c>
      <c r="K10" s="17">
        <f>IFERROR('[1]Round 3 Boys Input'!T10-AVERAGE('[1]Round 3 Boys Input'!U10:V10),"")</f>
        <v>11.9</v>
      </c>
      <c r="L10" s="19">
        <f t="shared" ref="L10:L11" si="2">SUM(F10:K10)</f>
        <v>33.9</v>
      </c>
      <c r="N10" s="8">
        <f t="shared" ref="N10:N11" si="3">IF(COUNTIFS($C$9:$C$11,C10,$L$9:$L$11,L10)&gt;1,"="&amp;_xlfn.RANK.EQ(L10,$L$9:$L$11),_xlfn.RANK.EQ(L10,$L$9:$L$11))</f>
        <v>3</v>
      </c>
    </row>
    <row r="11" spans="1:14" ht="15.75" thickBot="1" x14ac:dyDescent="0.3">
      <c r="A11" s="20">
        <v>101</v>
      </c>
      <c r="B11" s="21" t="s">
        <v>22</v>
      </c>
      <c r="C11" s="30" t="s">
        <v>20</v>
      </c>
      <c r="D11" s="21">
        <v>2</v>
      </c>
      <c r="E11" s="21" t="s">
        <v>23</v>
      </c>
      <c r="F11" s="22">
        <f>IFERROR('[1]Round 3 Boys Input'!E11-AVERAGE('[1]Round 3 Boys Input'!F11:G11),"")</f>
        <v>9.1999999999999993</v>
      </c>
      <c r="G11" s="23">
        <f>IFERROR('[1]Round 3 Boys Input'!H11-AVERAGE('[1]Round 3 Boys Input'!I11:J11),"")</f>
        <v>6</v>
      </c>
      <c r="H11" s="23">
        <f>IFERROR('[1]Round 3 Boys Input'!K11-AVERAGE('[1]Round 3 Boys Input'!L11:M11),"")</f>
        <v>8.6</v>
      </c>
      <c r="I11" s="23">
        <f>IFERROR('[1]Round 3 Boys Input'!N11-AVERAGE('[1]Round 3 Boys Input'!O11:P11),"")</f>
        <v>7.1</v>
      </c>
      <c r="J11" s="22">
        <f>IFERROR('[1]Round 3 Boys Input'!Q11-AVERAGE('[1]Round 3 Boys Input'!R11:S11),"")</f>
        <v>11.8</v>
      </c>
      <c r="K11" s="23">
        <f>IFERROR('[1]Round 3 Boys Input'!T11-AVERAGE('[1]Round 3 Boys Input'!U11:V11),"")</f>
        <v>12</v>
      </c>
      <c r="L11" s="25">
        <f t="shared" si="2"/>
        <v>54.7</v>
      </c>
      <c r="N11" s="8">
        <f t="shared" si="3"/>
        <v>2</v>
      </c>
    </row>
    <row r="12" spans="1:14" x14ac:dyDescent="0.25">
      <c r="N12" s="8"/>
    </row>
    <row r="13" spans="1:14" ht="15.75" thickBot="1" x14ac:dyDescent="0.3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N13" s="2" t="s">
        <v>11</v>
      </c>
    </row>
    <row r="14" spans="1:14" x14ac:dyDescent="0.25">
      <c r="A14" s="9">
        <v>97</v>
      </c>
      <c r="B14" s="10" t="s">
        <v>24</v>
      </c>
      <c r="C14" s="10" t="s">
        <v>25</v>
      </c>
      <c r="D14" s="10">
        <v>3</v>
      </c>
      <c r="E14" s="10" t="s">
        <v>14</v>
      </c>
      <c r="F14" s="13">
        <f>IFERROR('[1]Round 3 Boys Input'!E13-AVERAGE('[1]Round 3 Boys Input'!F13:G13),"")</f>
        <v>10.5</v>
      </c>
      <c r="G14" s="13">
        <f>IFERROR('[1]Round 3 Boys Input'!H13-AVERAGE('[1]Round 3 Boys Input'!I13:J13),"")</f>
        <v>9.6000000000000014</v>
      </c>
      <c r="H14" s="31">
        <f>IFERROR('[1]Round 3 Boys Input'!K13-AVERAGE('[1]Round 3 Boys Input'!L13:M13),"")</f>
        <v>0</v>
      </c>
      <c r="I14" s="13">
        <f>IFERROR('[1]Round 3 Boys Input'!N13-AVERAGE('[1]Round 3 Boys Input'!O13:P13),"")</f>
        <v>10</v>
      </c>
      <c r="J14" s="11">
        <f>IFERROR('[1]Round 3 Boys Input'!Q13-AVERAGE('[1]Round 3 Boys Input'!R13:S13),"")</f>
        <v>12.4</v>
      </c>
      <c r="K14" s="13">
        <f>IFERROR('[1]Round 3 Boys Input'!T13-AVERAGE('[1]Round 3 Boys Input'!U13:V13),"")</f>
        <v>12.1</v>
      </c>
      <c r="L14" s="14">
        <f>SUM(F14:K14)</f>
        <v>54.6</v>
      </c>
      <c r="N14" s="8">
        <f>IF(COUNTIF($L$14:$L$15,L14)&gt;1,"="&amp;_xlfn.RANK.EQ(L14,$L$14:$L$15),_xlfn.RANK.EQ(L14,$L$14:$L$15))</f>
        <v>1</v>
      </c>
    </row>
    <row r="15" spans="1:14" ht="15.75" thickBot="1" x14ac:dyDescent="0.3">
      <c r="A15" s="20">
        <v>98</v>
      </c>
      <c r="B15" s="21" t="s">
        <v>26</v>
      </c>
      <c r="C15" s="21" t="s">
        <v>25</v>
      </c>
      <c r="D15" s="21">
        <v>3</v>
      </c>
      <c r="E15" s="21" t="s">
        <v>14</v>
      </c>
      <c r="F15" s="23">
        <f>IFERROR('[1]Round 3 Boys Input'!E14-AVERAGE('[1]Round 3 Boys Input'!F14:G14),"")</f>
        <v>9.6999999999999993</v>
      </c>
      <c r="G15" s="32">
        <f>IFERROR('[1]Round 3 Boys Input'!H14-AVERAGE('[1]Round 3 Boys Input'!I14:J14),"")</f>
        <v>0</v>
      </c>
      <c r="H15" s="24">
        <f>IFERROR('[1]Round 3 Boys Input'!K14-AVERAGE('[1]Round 3 Boys Input'!L14:M14),"")</f>
        <v>9.4</v>
      </c>
      <c r="I15" s="23">
        <f>IFERROR('[1]Round 3 Boys Input'!N14-AVERAGE('[1]Round 3 Boys Input'!O14:P14),"")</f>
        <v>6.8</v>
      </c>
      <c r="J15" s="24">
        <f>IFERROR('[1]Round 3 Boys Input'!Q14-AVERAGE('[1]Round 3 Boys Input'!R14:S14),"")</f>
        <v>12.6</v>
      </c>
      <c r="K15" s="24">
        <f>IFERROR('[1]Round 3 Boys Input'!T14-AVERAGE('[1]Round 3 Boys Input'!U14:V14),"")</f>
        <v>12.1</v>
      </c>
      <c r="L15" s="25">
        <f t="shared" ref="L15:L17" si="4">SUM(F15:K15)</f>
        <v>50.6</v>
      </c>
      <c r="N15" s="8">
        <f>IF(COUNTIF($L$14:$L$15,L15)&gt;1,"="&amp;_xlfn.RANK.EQ(L15,$L$14:$L$15),_xlfn.RANK.EQ(L15,$L$14:$L$15))</f>
        <v>2</v>
      </c>
    </row>
    <row r="16" spans="1:14" x14ac:dyDescent="0.25">
      <c r="A16" s="9">
        <v>99</v>
      </c>
      <c r="B16" s="10" t="s">
        <v>27</v>
      </c>
      <c r="C16" s="26" t="s">
        <v>28</v>
      </c>
      <c r="D16" s="10">
        <v>3</v>
      </c>
      <c r="E16" s="10" t="s">
        <v>14</v>
      </c>
      <c r="F16" s="13">
        <f>IFERROR('[1]Round 3 Boys Input'!E15-AVERAGE('[1]Round 3 Boys Input'!F15:G15),"")</f>
        <v>10.4</v>
      </c>
      <c r="G16" s="13">
        <f>IFERROR('[1]Round 3 Boys Input'!H15-AVERAGE('[1]Round 3 Boys Input'!I15:J15),"")</f>
        <v>10.600000000000001</v>
      </c>
      <c r="H16" s="13">
        <f>IFERROR('[1]Round 3 Boys Input'!K15-AVERAGE('[1]Round 3 Boys Input'!L15:M15),"")</f>
        <v>10</v>
      </c>
      <c r="I16" s="13">
        <f>IFERROR('[1]Round 3 Boys Input'!N15-AVERAGE('[1]Round 3 Boys Input'!O15:P15),"")</f>
        <v>10.1</v>
      </c>
      <c r="J16" s="13">
        <f>IFERROR('[1]Round 3 Boys Input'!Q15-AVERAGE('[1]Round 3 Boys Input'!R15:S15),"")</f>
        <v>12.8</v>
      </c>
      <c r="K16" s="13">
        <f>IFERROR('[1]Round 3 Boys Input'!T15-AVERAGE('[1]Round 3 Boys Input'!U15:V15),"")</f>
        <v>12.2</v>
      </c>
      <c r="L16" s="14">
        <f t="shared" si="4"/>
        <v>66.100000000000009</v>
      </c>
      <c r="N16" s="8">
        <f>IF(COUNTIF($L$16:$L$17,L16)&gt;1,"="&amp;_xlfn.RANK.EQ(L16,$L$16:$L$17),_xlfn.RANK.EQ(L16,$L$16:$L$17))</f>
        <v>1</v>
      </c>
    </row>
    <row r="17" spans="1:14" ht="15.75" thickBot="1" x14ac:dyDescent="0.3">
      <c r="A17" s="20">
        <v>100</v>
      </c>
      <c r="B17" s="21" t="s">
        <v>29</v>
      </c>
      <c r="C17" s="30" t="s">
        <v>28</v>
      </c>
      <c r="D17" s="21">
        <v>3</v>
      </c>
      <c r="E17" s="21" t="s">
        <v>23</v>
      </c>
      <c r="F17" s="23">
        <f>IFERROR('[1]Round 3 Boys Input'!E16-AVERAGE('[1]Round 3 Boys Input'!F16:G16),"")</f>
        <v>9.4</v>
      </c>
      <c r="G17" s="23">
        <f>IFERROR('[1]Round 3 Boys Input'!H16-AVERAGE('[1]Round 3 Boys Input'!I16:J16),"")</f>
        <v>5.8000000000000007</v>
      </c>
      <c r="H17" s="23">
        <f>IFERROR('[1]Round 3 Boys Input'!K16-AVERAGE('[1]Round 3 Boys Input'!L16:M16),"")</f>
        <v>8.3000000000000007</v>
      </c>
      <c r="I17" s="23">
        <f>IFERROR('[1]Round 3 Boys Input'!N16-AVERAGE('[1]Round 3 Boys Input'!O16:P16),"")</f>
        <v>7.1</v>
      </c>
      <c r="J17" s="24">
        <f>IFERROR('[1]Round 3 Boys Input'!Q16-AVERAGE('[1]Round 3 Boys Input'!R16:S16),"")</f>
        <v>12.8</v>
      </c>
      <c r="K17" s="23">
        <f>IFERROR('[1]Round 3 Boys Input'!T16-AVERAGE('[1]Round 3 Boys Input'!U16:V16),"")</f>
        <v>11.6</v>
      </c>
      <c r="L17" s="25">
        <f t="shared" si="4"/>
        <v>55.000000000000007</v>
      </c>
      <c r="N17" s="8">
        <f>IF(COUNTIF($L$16:$L$17,L17)&gt;1,"="&amp;_xlfn.RANK.EQ(L17,$L$16:$L$17),_xlfn.RANK.EQ(L17,$L$16:$L$17))</f>
        <v>2</v>
      </c>
    </row>
  </sheetData>
  <conditionalFormatting sqref="N2:N5">
    <cfRule type="containsText" dxfId="11" priority="10" operator="containsText" text="3">
      <formula>NOT(ISERROR(SEARCH("3",N2)))</formula>
    </cfRule>
    <cfRule type="containsText" dxfId="10" priority="11" operator="containsText" text="2">
      <formula>NOT(ISERROR(SEARCH("2",N2)))</formula>
    </cfRule>
    <cfRule type="containsText" dxfId="9" priority="12" operator="containsText" text="1">
      <formula>NOT(ISERROR(SEARCH("1",N2)))</formula>
    </cfRule>
  </conditionalFormatting>
  <conditionalFormatting sqref="N9:N11">
    <cfRule type="containsText" dxfId="8" priority="7" operator="containsText" text="3">
      <formula>NOT(ISERROR(SEARCH("3",N9)))</formula>
    </cfRule>
    <cfRule type="containsText" dxfId="7" priority="8" operator="containsText" text="2">
      <formula>NOT(ISERROR(SEARCH("2",N9)))</formula>
    </cfRule>
    <cfRule type="containsText" dxfId="6" priority="9" operator="containsText" text="1">
      <formula>NOT(ISERROR(SEARCH("1",N9)))</formula>
    </cfRule>
  </conditionalFormatting>
  <conditionalFormatting sqref="N14:N17">
    <cfRule type="containsText" dxfId="5" priority="4" operator="containsText" text="3">
      <formula>NOT(ISERROR(SEARCH("3",N14)))</formula>
    </cfRule>
    <cfRule type="containsText" dxfId="4" priority="5" operator="containsText" text="2">
      <formula>NOT(ISERROR(SEARCH("2",N14)))</formula>
    </cfRule>
    <cfRule type="containsText" dxfId="3" priority="6" operator="containsText" text="1">
      <formula>NOT(ISERROR(SEARCH("1",N14)))</formula>
    </cfRule>
  </conditionalFormatting>
  <conditionalFormatting sqref="N8">
    <cfRule type="containsText" dxfId="2" priority="1" operator="containsText" text="3">
      <formula>NOT(ISERROR(SEARCH("3",N8)))</formula>
    </cfRule>
    <cfRule type="containsText" dxfId="1" priority="2" operator="containsText" text="2">
      <formula>NOT(ISERROR(SEARCH("2",N8)))</formula>
    </cfRule>
    <cfRule type="containsText" dxfId="0" priority="3" operator="containsText" text="1">
      <formula>NOT(ISERROR(SEARCH("1",N8)))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harris</dc:creator>
  <cp:lastModifiedBy>jenni harris</cp:lastModifiedBy>
  <dcterms:created xsi:type="dcterms:W3CDTF">2018-09-17T17:30:47Z</dcterms:created>
  <dcterms:modified xsi:type="dcterms:W3CDTF">2018-09-17T17:31:37Z</dcterms:modified>
</cp:coreProperties>
</file>